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6" windowWidth="13392" windowHeight="7128"/>
  </bookViews>
  <sheets>
    <sheet name="шаблон 2020-2021" sheetId="2" r:id="rId1"/>
  </sheets>
  <definedNames>
    <definedName name="_xlnm.Print_Area" localSheetId="0">'шаблон 2020-2021'!$A$1:$D$47</definedName>
  </definedNames>
  <calcPr calcId="145621"/>
</workbook>
</file>

<file path=xl/calcChain.xml><?xml version="1.0" encoding="utf-8"?>
<calcChain xmlns="http://schemas.openxmlformats.org/spreadsheetml/2006/main">
  <c r="D39" i="2" l="1"/>
  <c r="D43" i="2"/>
  <c r="C39" i="2"/>
  <c r="C43" i="2"/>
  <c r="C35" i="2" l="1"/>
  <c r="C38" i="2"/>
  <c r="C37" i="2" s="1"/>
  <c r="C36" i="2" s="1"/>
  <c r="D46" i="2"/>
  <c r="D45" i="2"/>
  <c r="D44" i="2" s="1"/>
  <c r="D42" i="2"/>
  <c r="D41" i="2" s="1"/>
  <c r="D40" i="2" s="1"/>
  <c r="D38" i="2"/>
  <c r="D37" i="2" s="1"/>
  <c r="D36" i="2" s="1"/>
  <c r="D33" i="2"/>
  <c r="D32" i="2"/>
  <c r="D30" i="2"/>
  <c r="D29" i="2" s="1"/>
  <c r="D26" i="2"/>
  <c r="D25" i="2" s="1"/>
  <c r="D23" i="2"/>
  <c r="D22" i="2" s="1"/>
  <c r="D21" i="2" s="1"/>
  <c r="D19" i="2"/>
  <c r="D18" i="2" s="1"/>
  <c r="D15" i="2"/>
  <c r="D13" i="2"/>
  <c r="D12" i="2" s="1"/>
  <c r="D11" i="2" s="1"/>
  <c r="C46" i="2"/>
  <c r="C45" i="2" s="1"/>
  <c r="C44" i="2" s="1"/>
  <c r="C42" i="2"/>
  <c r="C41" i="2" s="1"/>
  <c r="C40" i="2" s="1"/>
  <c r="C33" i="2"/>
  <c r="C32" i="2"/>
  <c r="C30" i="2"/>
  <c r="C29" i="2" s="1"/>
  <c r="C26" i="2"/>
  <c r="C25" i="2" s="1"/>
  <c r="C23" i="2"/>
  <c r="C22" i="2" s="1"/>
  <c r="C21" i="2" s="1"/>
  <c r="C19" i="2"/>
  <c r="C18" i="2" s="1"/>
  <c r="C15" i="2"/>
  <c r="C13" i="2"/>
  <c r="C12" i="2" l="1"/>
  <c r="C11" i="2" s="1"/>
  <c r="C28" i="2"/>
  <c r="D28" i="2"/>
  <c r="D17" i="2"/>
  <c r="D35" i="2"/>
  <c r="D9" i="2" s="1"/>
  <c r="D8" i="2" s="1"/>
  <c r="C17" i="2"/>
  <c r="C9" i="2" l="1"/>
  <c r="C8" i="2" s="1"/>
</calcChain>
</file>

<file path=xl/sharedStrings.xml><?xml version="1.0" encoding="utf-8"?>
<sst xmlns="http://schemas.openxmlformats.org/spreadsheetml/2006/main" count="87" uniqueCount="87">
  <si>
    <t>Наименование групп, подгрупп, статей, подстатей, элементов, программ (подпрограмм), кодов экономической классификации источников финансирования дефицита бюджета</t>
  </si>
  <si>
    <t>Код бюджетной классификации</t>
  </si>
  <si>
    <t>000 01 00 00 00 00 0000 000</t>
  </si>
  <si>
    <t>ИСТОЧНИКИ ФИНАНСИРОВАНИЯ ДЕФИЦИТА БЮДЖЕТА</t>
  </si>
  <si>
    <t>ИСТОЧНИКИ ВНУТРЕННЕГО ФИНАНСИРОВАНИЯ ДЕФИЦИТА БЮДЖЕТА</t>
  </si>
  <si>
    <t>в том числе:</t>
  </si>
  <si>
    <t>Бюджетные кредиты от других бюджетов бюджетной системы Российской Федерации</t>
  </si>
  <si>
    <t>000 01 03 00 00 00 0000 000</t>
  </si>
  <si>
    <t>000 01 03 01 00 00 0000 000</t>
  </si>
  <si>
    <t>000 01 03 01 00 00 0000 700</t>
  </si>
  <si>
    <t>000 01 03 01 00 02 0000 710</t>
  </si>
  <si>
    <t>Бюджетные кредиты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</si>
  <si>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</si>
  <si>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</si>
  <si>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</si>
  <si>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</si>
  <si>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</si>
  <si>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000 01 05 00 00 00 0000 000</t>
  </si>
  <si>
    <t>000 01 05 00 00 00 0000 500</t>
  </si>
  <si>
    <t>Изменение остатков средств на счетах по учету средств бюджетов</t>
  </si>
  <si>
    <t>Увеличение остатков средств бюджетов</t>
  </si>
  <si>
    <t>000 01 05 02 00 00 0000 500</t>
  </si>
  <si>
    <t>000 01 05 02 01 00 0000 510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</si>
  <si>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</si>
  <si>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</si>
  <si>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</si>
  <si>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</si>
  <si>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</si>
  <si>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</si>
  <si>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000 01 05 02 01 00 0000 610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</si>
  <si>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</si>
  <si>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</si>
  <si>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субъектов Российской Федерации</t>
  </si>
  <si>
    <t>Иные источники внутреннего финансирования дефицитов бюджетов</t>
  </si>
  <si>
    <t>000 01 06 00 00 00 0000 000</t>
  </si>
  <si>
    <t>000 01 06 04 00 00 0000 000</t>
  </si>
  <si>
    <t>Исполнение государственных и муниципальных гарантий</t>
  </si>
  <si>
    <t>000 01 06 04 01 00 0000 000</t>
  </si>
  <si>
    <t>Исполнение государственных и муниципальных гарантий в валюте Российской Федерации</t>
  </si>
  <si>
    <t>000 01 06 04 01 00 0000 800</t>
  </si>
  <si>
    <t>000 01 06 04 01 02 0000 810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</si>
  <si>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прав требования бенефициара к принципалу</t>
  </si>
  <si>
    <t>Исполнение государственных и муниципальных гарантий субъектов Российской Федерации в валюте Российской Федерации, в случае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прав требования бенефициара к принципалу</t>
  </si>
  <si>
    <t>000 01 06 05 00 00 0000 000</t>
  </si>
  <si>
    <t>000 01 06 05 00 00 0000 600</t>
  </si>
  <si>
    <t>000 01 06 05 02 00 0000 600</t>
  </si>
  <si>
    <t>000 01 06 05 02 02 0000 640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</si>
  <si>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</si>
  <si>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</si>
  <si>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</si>
  <si>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</si>
  <si>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</si>
  <si>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</si>
  <si>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</si>
  <si>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000 01 06 05 02 02 0000 540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</si>
  <si>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</si>
  <si>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</si>
  <si>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000 02 00 00 00 00 0000 000</t>
  </si>
  <si>
    <t>ИСТОЧНИКИ ВНЕШНЕГО ФИНАНСИРОВАНИЯ ДЕФИЦИТА БЮДЖЕТА</t>
  </si>
  <si>
    <t>000 02 01 00 00 00 0000 000</t>
  </si>
  <si>
    <t>Государственные ценные бумаги, номинальная стоимость которых указано в иностранной валюте</t>
  </si>
  <si>
    <t>000 02 01 00 00 00 0000 820</t>
  </si>
  <si>
    <t>000 02 01 00 00 02 0000 820</t>
  </si>
  <si>
    <t>000 01 06 08 00 00 0000 000</t>
  </si>
  <si>
    <t>000 01 06 08 00 02 0000 640</t>
  </si>
  <si>
    <t>000 01 06 08 00 00 0000 600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</si>
  <si>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</si>
  <si>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внутри страны</t>
  </si>
  <si>
    <t>Возврат прочих бюджетных кредитов (ссуд), предоставленных бюджетами субъектов Российской Федерации внутри страны</t>
  </si>
  <si>
    <t>Погашение государственных ценных бумаг, номинальная стоимость которых указана в иностранной валюте</t>
  </si>
  <si>
    <t>Погашение государственных ценных бумаг субъектов Российской Федерации, номинальная стоимость которых указана в иностранной валюте</t>
  </si>
  <si>
    <t>000 01 06 01 00 00 0000 000</t>
  </si>
  <si>
    <t>000 01 06 01 00 02 0000 630</t>
  </si>
  <si>
    <t>000 01 06 01 00 00 0000 630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</si>
  <si>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</si>
  <si>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</si>
  <si>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</si>
  <si>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Сумма 2020</t>
  </si>
  <si>
    <t>827 01 05 02 01 02 0000 610</t>
  </si>
  <si>
    <t>827 01 05 02 01 02 0000 510</t>
  </si>
  <si>
    <t>827 01 03 01 00 02 0000 810</t>
  </si>
  <si>
    <t>к Закону Республики Крым</t>
  </si>
  <si>
    <t xml:space="preserve">"О бюджете Республики Крым на 2019 год </t>
  </si>
  <si>
    <t>и на плановый период 2020 и 2021 годов"</t>
  </si>
  <si>
    <t>Сумма 2021</t>
  </si>
  <si>
    <t>Источники финансирования дефицита бюджета Республики Крым на плановый период 2020–2021 годы</t>
  </si>
  <si>
    <t>Приложение 13a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</si>
</sst>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4" fontId="1" fillId="0" borderId="0" xfId="0" applyNumberFormat="1" applyFont="1"/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/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4" fontId="4" fillId="0" borderId="0" xfId="0" applyNumberFormat="1" applyFont="1" applyFill="1"/>
    <xf numFmtId="0" fontId="5" fillId="0" borderId="0" xfId="0" applyFont="1" applyFill="1" applyAlignment="1">
      <alignment horizontal="left" vertical="center" wrapText="1"/>
    </xf>
    <xf numFmtId="4" fontId="5" fillId="0" borderId="0" xfId="0" applyNumberFormat="1" applyFont="1" applyFill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/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4" fontId="3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abSelected="1" zoomScale="69" zoomScaleNormal="69" workbookViewId="0">
      <selection activeCell="B11" sqref="B11"/>
    </sheetView>
  </sheetViews>
  <sheetFormatPr defaultColWidth="9.109375" defaultRowHeight="16.8" x14ac:dyDescent="0.3"/>
  <cols>
    <col min="1" max="1" width="40.44140625" style="7" customWidth="1"/>
    <col min="2" max="2" width="92.88671875" style="8" customWidth="1"/>
    <col min="3" max="3" width="24.5546875" style="5" bestFit="1" customWidth="1"/>
    <col min="4" max="4" width="28.44140625" style="1" customWidth="1"/>
    <col min="5" max="5" width="22" style="1" bestFit="1" customWidth="1"/>
    <col min="6" max="6" width="16.88671875" style="1" bestFit="1" customWidth="1"/>
    <col min="7" max="16384" width="9.109375" style="1"/>
  </cols>
  <sheetData>
    <row r="1" spans="1:6" x14ac:dyDescent="0.3">
      <c r="C1" s="20" t="s">
        <v>86</v>
      </c>
      <c r="D1" s="20"/>
    </row>
    <row r="2" spans="1:6" x14ac:dyDescent="0.3">
      <c r="C2" s="20" t="s">
        <v>81</v>
      </c>
      <c r="D2" s="20"/>
    </row>
    <row r="3" spans="1:6" s="2" customFormat="1" x14ac:dyDescent="0.3">
      <c r="A3" s="6"/>
      <c r="B3" s="8"/>
      <c r="C3" s="20" t="s">
        <v>82</v>
      </c>
      <c r="D3" s="20"/>
    </row>
    <row r="4" spans="1:6" s="2" customFormat="1" x14ac:dyDescent="0.3">
      <c r="A4" s="6"/>
      <c r="B4" s="8"/>
      <c r="C4" s="20" t="s">
        <v>83</v>
      </c>
      <c r="D4" s="20"/>
    </row>
    <row r="5" spans="1:6" s="3" customFormat="1" ht="49.5" customHeight="1" x14ac:dyDescent="0.3">
      <c r="A5" s="19" t="s">
        <v>85</v>
      </c>
      <c r="B5" s="19"/>
      <c r="C5" s="19"/>
    </row>
    <row r="6" spans="1:6" s="3" customFormat="1" ht="17.399999999999999" thickBot="1" x14ac:dyDescent="0.35">
      <c r="A6" s="6"/>
      <c r="B6" s="18"/>
      <c r="C6" s="4"/>
    </row>
    <row r="7" spans="1:6" s="18" customFormat="1" ht="75.75" customHeight="1" x14ac:dyDescent="0.3">
      <c r="A7" s="21" t="s">
        <v>1</v>
      </c>
      <c r="B7" s="22" t="s">
        <v>0</v>
      </c>
      <c r="C7" s="23" t="s">
        <v>77</v>
      </c>
      <c r="D7" s="23" t="s">
        <v>84</v>
      </c>
    </row>
    <row r="8" spans="1:6" ht="17.399999999999999" x14ac:dyDescent="0.3">
      <c r="A8" s="24"/>
      <c r="B8" s="25" t="s">
        <v>3</v>
      </c>
      <c r="C8" s="26">
        <f>C9+C44</f>
        <v>1824344341.2799988</v>
      </c>
      <c r="D8" s="26">
        <f>D9+D44</f>
        <v>1257137343.1799927</v>
      </c>
      <c r="E8" s="5"/>
    </row>
    <row r="9" spans="1:6" ht="22.5" customHeight="1" x14ac:dyDescent="0.3">
      <c r="A9" s="24" t="s">
        <v>2</v>
      </c>
      <c r="B9" s="25" t="s">
        <v>4</v>
      </c>
      <c r="C9" s="26">
        <f>C11+C17+C35</f>
        <v>1824344341.2799988</v>
      </c>
      <c r="D9" s="26">
        <f>D11+D17+D35</f>
        <v>1257137343.1799927</v>
      </c>
      <c r="E9" s="5"/>
      <c r="F9" s="5"/>
    </row>
    <row r="10" spans="1:6" x14ac:dyDescent="0.3">
      <c r="A10" s="24"/>
      <c r="B10" s="27" t="s">
        <v>5</v>
      </c>
      <c r="C10" s="28"/>
      <c r="D10" s="28"/>
    </row>
    <row r="11" spans="1:6" ht="33.6" x14ac:dyDescent="0.3">
      <c r="A11" s="24" t="s">
        <v>7</v>
      </c>
      <c r="B11" s="25" t="s">
        <v>6</v>
      </c>
      <c r="C11" s="29">
        <f>C12</f>
        <v>-404020000</v>
      </c>
      <c r="D11" s="29">
        <f>D12</f>
        <v>-808040000</v>
      </c>
    </row>
    <row r="12" spans="1:6" ht="33.6" x14ac:dyDescent="0.3">
      <c r="A12" s="24" t="s">
        <v>8</v>
      </c>
      <c r="B12" s="27" t="s">
        <v>11</v>
      </c>
      <c r="C12" s="29">
        <f>C13-C15</f>
        <v>-404020000</v>
      </c>
      <c r="D12" s="29">
        <f>D13-D15</f>
        <v>-808040000</v>
      </c>
    </row>
    <row r="13" spans="1:6" ht="33" hidden="1" x14ac:dyDescent="0.25">
      <c r="A13" s="24" t="s">
        <v>9</v>
      </c>
      <c r="B13" s="27" t="s">
        <v>12</v>
      </c>
      <c r="C13" s="29">
        <f>C14</f>
        <v>0</v>
      </c>
      <c r="D13" s="29">
        <f>D14</f>
        <v>0</v>
      </c>
    </row>
    <row r="14" spans="1:6" ht="36.75" hidden="1" customHeight="1" x14ac:dyDescent="0.25">
      <c r="A14" s="24" t="s">
        <v>10</v>
      </c>
      <c r="B14" s="27" t="s">
        <v>13</v>
      </c>
      <c r="C14" s="28">
        <v>0</v>
      </c>
      <c r="D14" s="28">
        <v>0</v>
      </c>
    </row>
    <row r="15" spans="1:6" ht="33.6" x14ac:dyDescent="0.3">
      <c r="A15" s="24" t="s">
        <v>14</v>
      </c>
      <c r="B15" s="27" t="s">
        <v>15</v>
      </c>
      <c r="C15" s="29">
        <f>C16</f>
        <v>404020000</v>
      </c>
      <c r="D15" s="29">
        <f>D16</f>
        <v>808040000</v>
      </c>
    </row>
    <row r="16" spans="1:6" ht="35.25" customHeight="1" x14ac:dyDescent="0.3">
      <c r="A16" s="24" t="s">
        <v>80</v>
      </c>
      <c r="B16" s="27" t="s">
        <v>16</v>
      </c>
      <c r="C16" s="28">
        <v>404020000</v>
      </c>
      <c r="D16" s="28">
        <v>808040000</v>
      </c>
    </row>
    <row r="17" spans="1:4" ht="16.5" hidden="1" x14ac:dyDescent="0.25">
      <c r="A17" s="24" t="s">
        <v>34</v>
      </c>
      <c r="B17" s="25" t="s">
        <v>33</v>
      </c>
      <c r="C17" s="29">
        <f>C18+C21+C25+C28</f>
        <v>0</v>
      </c>
      <c r="D17" s="29">
        <f>D18+D21+D25+D28</f>
        <v>0</v>
      </c>
    </row>
    <row r="18" spans="1:4" ht="33" hidden="1" x14ac:dyDescent="0.25">
      <c r="A18" s="24" t="s">
        <v>71</v>
      </c>
      <c r="B18" s="25" t="s">
        <v>74</v>
      </c>
      <c r="C18" s="29">
        <f>C19</f>
        <v>0</v>
      </c>
      <c r="D18" s="29">
        <f>D19</f>
        <v>0</v>
      </c>
    </row>
    <row r="19" spans="1:4" ht="33" hidden="1" x14ac:dyDescent="0.25">
      <c r="A19" s="24" t="s">
        <v>73</v>
      </c>
      <c r="B19" s="27" t="s">
        <v>75</v>
      </c>
      <c r="C19" s="29">
        <f>C20</f>
        <v>0</v>
      </c>
      <c r="D19" s="29">
        <f>D20</f>
        <v>0</v>
      </c>
    </row>
    <row r="20" spans="1:4" ht="33" hidden="1" x14ac:dyDescent="0.25">
      <c r="A20" s="24" t="s">
        <v>72</v>
      </c>
      <c r="B20" s="27" t="s">
        <v>76</v>
      </c>
      <c r="C20" s="29">
        <v>0</v>
      </c>
      <c r="D20" s="29">
        <v>0</v>
      </c>
    </row>
    <row r="21" spans="1:4" ht="16.5" hidden="1" x14ac:dyDescent="0.25">
      <c r="A21" s="24" t="s">
        <v>35</v>
      </c>
      <c r="B21" s="25" t="s">
        <v>36</v>
      </c>
      <c r="C21" s="29">
        <f>-C22</f>
        <v>0</v>
      </c>
      <c r="D21" s="29">
        <f>-D22</f>
        <v>0</v>
      </c>
    </row>
    <row r="22" spans="1:4" ht="36" hidden="1" customHeight="1" x14ac:dyDescent="0.25">
      <c r="A22" s="24" t="s">
        <v>37</v>
      </c>
      <c r="B22" s="27" t="s">
        <v>38</v>
      </c>
      <c r="C22" s="28">
        <f>C23</f>
        <v>0</v>
      </c>
      <c r="D22" s="28">
        <f>D23</f>
        <v>0</v>
      </c>
    </row>
    <row r="23" spans="1:4" ht="66" hidden="1" x14ac:dyDescent="0.25">
      <c r="A23" s="24" t="s">
        <v>39</v>
      </c>
      <c r="B23" s="27" t="s">
        <v>41</v>
      </c>
      <c r="C23" s="28">
        <f>C24</f>
        <v>0</v>
      </c>
      <c r="D23" s="28">
        <f>D24</f>
        <v>0</v>
      </c>
    </row>
    <row r="24" spans="1:4" ht="82.5" hidden="1" x14ac:dyDescent="0.25">
      <c r="A24" s="24" t="s">
        <v>40</v>
      </c>
      <c r="B24" s="27" t="s">
        <v>42</v>
      </c>
      <c r="C24" s="28">
        <v>0</v>
      </c>
      <c r="D24" s="28">
        <v>0</v>
      </c>
    </row>
    <row r="25" spans="1:4" s="12" customFormat="1" ht="16.5" hidden="1" x14ac:dyDescent="0.25">
      <c r="A25" s="24" t="s">
        <v>63</v>
      </c>
      <c r="B25" s="25" t="s">
        <v>66</v>
      </c>
      <c r="C25" s="29">
        <f>C26</f>
        <v>0</v>
      </c>
      <c r="D25" s="29">
        <f>D26</f>
        <v>0</v>
      </c>
    </row>
    <row r="26" spans="1:4" s="12" customFormat="1" ht="16.5" hidden="1" x14ac:dyDescent="0.25">
      <c r="A26" s="24" t="s">
        <v>65</v>
      </c>
      <c r="B26" s="27" t="s">
        <v>67</v>
      </c>
      <c r="C26" s="28">
        <f>C27</f>
        <v>0</v>
      </c>
      <c r="D26" s="28">
        <f>D27</f>
        <v>0</v>
      </c>
    </row>
    <row r="27" spans="1:4" s="12" customFormat="1" ht="33" hidden="1" x14ac:dyDescent="0.25">
      <c r="A27" s="24" t="s">
        <v>64</v>
      </c>
      <c r="B27" s="27" t="s">
        <v>68</v>
      </c>
      <c r="C27" s="28">
        <v>0</v>
      </c>
      <c r="D27" s="28">
        <v>0</v>
      </c>
    </row>
    <row r="28" spans="1:4" ht="33" hidden="1" x14ac:dyDescent="0.25">
      <c r="A28" s="24" t="s">
        <v>43</v>
      </c>
      <c r="B28" s="25" t="s">
        <v>47</v>
      </c>
      <c r="C28" s="29">
        <f>C29-C32</f>
        <v>0</v>
      </c>
      <c r="D28" s="29">
        <f>D29-D32</f>
        <v>0</v>
      </c>
    </row>
    <row r="29" spans="1:4" ht="33" hidden="1" x14ac:dyDescent="0.25">
      <c r="A29" s="24" t="s">
        <v>44</v>
      </c>
      <c r="B29" s="27" t="s">
        <v>48</v>
      </c>
      <c r="C29" s="29">
        <f>C30</f>
        <v>0</v>
      </c>
      <c r="D29" s="29">
        <f>D30</f>
        <v>0</v>
      </c>
    </row>
    <row r="30" spans="1:4" ht="33" hidden="1" x14ac:dyDescent="0.25">
      <c r="A30" s="24" t="s">
        <v>45</v>
      </c>
      <c r="B30" s="27" t="s">
        <v>49</v>
      </c>
      <c r="C30" s="28">
        <f>C31</f>
        <v>0</v>
      </c>
      <c r="D30" s="28">
        <f>D31</f>
        <v>0</v>
      </c>
    </row>
    <row r="31" spans="1:4" ht="49.5" hidden="1" x14ac:dyDescent="0.25">
      <c r="A31" s="24" t="s">
        <v>46</v>
      </c>
      <c r="B31" s="27" t="s">
        <v>50</v>
      </c>
      <c r="C31" s="28"/>
      <c r="D31" s="28"/>
    </row>
    <row r="32" spans="1:4" ht="16.5" hidden="1" x14ac:dyDescent="0.25">
      <c r="A32" s="24" t="s">
        <v>51</v>
      </c>
      <c r="B32" s="27" t="s">
        <v>52</v>
      </c>
      <c r="C32" s="29">
        <f>C33</f>
        <v>0</v>
      </c>
      <c r="D32" s="29">
        <f>D33</f>
        <v>0</v>
      </c>
    </row>
    <row r="33" spans="1:5" ht="33" hidden="1" x14ac:dyDescent="0.25">
      <c r="A33" s="24" t="s">
        <v>53</v>
      </c>
      <c r="B33" s="27" t="s">
        <v>55</v>
      </c>
      <c r="C33" s="28">
        <f>C34</f>
        <v>0</v>
      </c>
      <c r="D33" s="28">
        <f>D34</f>
        <v>0</v>
      </c>
    </row>
    <row r="34" spans="1:5" ht="49.5" hidden="1" x14ac:dyDescent="0.25">
      <c r="A34" s="24" t="s">
        <v>54</v>
      </c>
      <c r="B34" s="27" t="s">
        <v>56</v>
      </c>
      <c r="C34" s="28"/>
      <c r="D34" s="28"/>
    </row>
    <row r="35" spans="1:5" x14ac:dyDescent="0.3">
      <c r="A35" s="24" t="s">
        <v>17</v>
      </c>
      <c r="B35" s="25" t="s">
        <v>19</v>
      </c>
      <c r="C35" s="29">
        <f>C43-C39</f>
        <v>2228364341.2799988</v>
      </c>
      <c r="D35" s="29">
        <f>D43-D39</f>
        <v>2065177343.1799927</v>
      </c>
    </row>
    <row r="36" spans="1:5" x14ac:dyDescent="0.3">
      <c r="A36" s="24" t="s">
        <v>18</v>
      </c>
      <c r="B36" s="27" t="s">
        <v>20</v>
      </c>
      <c r="C36" s="29">
        <f t="shared" ref="C36:D38" si="0">C37</f>
        <v>182589745830</v>
      </c>
      <c r="D36" s="29">
        <f t="shared" si="0"/>
        <v>110296746020</v>
      </c>
    </row>
    <row r="37" spans="1:5" x14ac:dyDescent="0.3">
      <c r="A37" s="24" t="s">
        <v>21</v>
      </c>
      <c r="B37" s="27" t="s">
        <v>23</v>
      </c>
      <c r="C37" s="28">
        <f t="shared" si="0"/>
        <v>182589745830</v>
      </c>
      <c r="D37" s="28">
        <f t="shared" si="0"/>
        <v>110296746020</v>
      </c>
    </row>
    <row r="38" spans="1:5" x14ac:dyDescent="0.3">
      <c r="A38" s="24" t="s">
        <v>22</v>
      </c>
      <c r="B38" s="27" t="s">
        <v>24</v>
      </c>
      <c r="C38" s="28">
        <f t="shared" si="0"/>
        <v>182589745830</v>
      </c>
      <c r="D38" s="28">
        <f t="shared" si="0"/>
        <v>110296746020</v>
      </c>
    </row>
    <row r="39" spans="1:5" ht="33.6" x14ac:dyDescent="0.3">
      <c r="A39" s="24" t="s">
        <v>79</v>
      </c>
      <c r="B39" s="27" t="s">
        <v>25</v>
      </c>
      <c r="C39" s="28">
        <f>C14+C20+C27+C31+182589745830</f>
        <v>182589745830</v>
      </c>
      <c r="D39" s="28">
        <f>D14+D20+D27+D31+110296746020</f>
        <v>110296746020</v>
      </c>
      <c r="E39" s="5"/>
    </row>
    <row r="40" spans="1:5" x14ac:dyDescent="0.3">
      <c r="A40" s="24" t="s">
        <v>26</v>
      </c>
      <c r="B40" s="27" t="s">
        <v>27</v>
      </c>
      <c r="C40" s="29">
        <f t="shared" ref="C40:D42" si="1">C41</f>
        <v>184818110171.28</v>
      </c>
      <c r="D40" s="29">
        <f t="shared" si="1"/>
        <v>112361923363.17999</v>
      </c>
    </row>
    <row r="41" spans="1:5" x14ac:dyDescent="0.3">
      <c r="A41" s="24" t="s">
        <v>28</v>
      </c>
      <c r="B41" s="27" t="s">
        <v>30</v>
      </c>
      <c r="C41" s="28">
        <f t="shared" si="1"/>
        <v>184818110171.28</v>
      </c>
      <c r="D41" s="28">
        <f t="shared" si="1"/>
        <v>112361923363.17999</v>
      </c>
    </row>
    <row r="42" spans="1:5" x14ac:dyDescent="0.3">
      <c r="A42" s="24" t="s">
        <v>29</v>
      </c>
      <c r="B42" s="27" t="s">
        <v>31</v>
      </c>
      <c r="C42" s="28">
        <f t="shared" si="1"/>
        <v>184818110171.28</v>
      </c>
      <c r="D42" s="28">
        <f t="shared" si="1"/>
        <v>112361923363.17999</v>
      </c>
    </row>
    <row r="43" spans="1:5" ht="33.6" x14ac:dyDescent="0.3">
      <c r="A43" s="24" t="s">
        <v>78</v>
      </c>
      <c r="B43" s="27" t="s">
        <v>32</v>
      </c>
      <c r="C43" s="28">
        <f>C16+C24+C34+C47+184414090171.28</f>
        <v>184818110171.28</v>
      </c>
      <c r="D43" s="28">
        <f>D16+D24+D34+D47+111553883363.18</f>
        <v>112361923363.17999</v>
      </c>
      <c r="E43" s="5"/>
    </row>
    <row r="44" spans="1:5" ht="18.75" hidden="1" x14ac:dyDescent="0.3">
      <c r="A44" s="13" t="s">
        <v>57</v>
      </c>
      <c r="B44" s="14" t="s">
        <v>58</v>
      </c>
      <c r="C44" s="15">
        <f>C45</f>
        <v>0</v>
      </c>
      <c r="D44" s="15">
        <f>D45</f>
        <v>0</v>
      </c>
    </row>
    <row r="45" spans="1:5" ht="33" hidden="1" x14ac:dyDescent="0.25">
      <c r="A45" s="13" t="s">
        <v>59</v>
      </c>
      <c r="B45" s="16" t="s">
        <v>60</v>
      </c>
      <c r="C45" s="17">
        <f>-C46</f>
        <v>0</v>
      </c>
      <c r="D45" s="17">
        <f>-D46</f>
        <v>0</v>
      </c>
      <c r="E45" s="5"/>
    </row>
    <row r="46" spans="1:5" ht="33" hidden="1" x14ac:dyDescent="0.25">
      <c r="A46" s="13" t="s">
        <v>61</v>
      </c>
      <c r="B46" s="16" t="s">
        <v>69</v>
      </c>
      <c r="C46" s="17">
        <f>C47</f>
        <v>0</v>
      </c>
      <c r="D46" s="17">
        <f>D47</f>
        <v>0</v>
      </c>
    </row>
    <row r="47" spans="1:5" ht="33" hidden="1" x14ac:dyDescent="0.25">
      <c r="A47" s="13" t="s">
        <v>62</v>
      </c>
      <c r="B47" s="16" t="s">
        <v>70</v>
      </c>
      <c r="C47" s="17">
        <v>0</v>
      </c>
      <c r="D47" s="17">
        <v>0</v>
      </c>
    </row>
    <row r="48" spans="1:5" x14ac:dyDescent="0.3">
      <c r="B48" s="9"/>
    </row>
    <row r="49" spans="1:2" x14ac:dyDescent="0.3">
      <c r="B49" s="9"/>
    </row>
    <row r="50" spans="1:2" x14ac:dyDescent="0.3">
      <c r="B50" s="9"/>
    </row>
    <row r="51" spans="1:2" x14ac:dyDescent="0.3">
      <c r="A51" s="10"/>
      <c r="B51" s="11"/>
    </row>
    <row r="52" spans="1:2" x14ac:dyDescent="0.3">
      <c r="A52" s="10"/>
      <c r="B52" s="11"/>
    </row>
    <row r="53" spans="1:2" x14ac:dyDescent="0.3">
      <c r="A53" s="10"/>
      <c r="B53" s="11"/>
    </row>
    <row r="54" spans="1:2" x14ac:dyDescent="0.3">
      <c r="B54" s="9"/>
    </row>
  </sheetData>
  <mergeCells count="5">
    <mergeCell ref="A5:C5"/>
    <mergeCell ref="C1:D1"/>
    <mergeCell ref="C2:D2"/>
    <mergeCell ref="C3:D3"/>
    <mergeCell ref="C4:D4"/>
  </mergeCells>
  <pageMargins left="0.19685039370078741" right="0.19685039370078741" top="0.19685039370078741" bottom="0.19685039370078741" header="0.11811023622047245" footer="0.11811023622047245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 2020-2021</vt:lpstr>
      <vt:lpstr>'шаблон 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Михалевич Ирина Витальевна</dc:creator>
  <cp:lastModifiedBy>Вороная Елена Владимировная</cp:lastModifiedBy>
  <cp:lastPrinted>2018-10-26T13:54:01Z</cp:lastPrinted>
  <dcterms:created xsi:type="dcterms:W3CDTF">2015-08-13T07:53:47Z</dcterms:created>
  <dcterms:modified xsi:type="dcterms:W3CDTF">2018-10-30T09:17:17Z</dcterms:modified>
</cp:coreProperties>
</file>